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cb-my.sharepoint.com/personal/mackerle_jcu_cz/Documents/Plocha/"/>
    </mc:Choice>
  </mc:AlternateContent>
  <xr:revisionPtr revIDLastSave="278" documentId="13_ncr:1_{453AD75F-E170-4F13-B1CA-0493008C9889}" xr6:coauthVersionLast="47" xr6:coauthVersionMax="47" xr10:uidLastSave="{34DBBA33-BE7D-4C9F-AAA0-F4E31EAFB35C}"/>
  <bookViews>
    <workbookView xWindow="-108" yWindow="-108" windowWidth="30936" windowHeight="16776" xr2:uid="{00000000-000D-0000-FFFF-FFFF00000000}"/>
  </bookViews>
  <sheets>
    <sheet name="Formulář" sheetId="1" r:id="rId1"/>
    <sheet name="Data" sheetId="2" state="hidden" r:id="rId2"/>
  </sheets>
  <definedNames>
    <definedName name="Klikněte_sem_a_tlačítkem_vpravo_otevřete_roletu__na_které_vyberete_DRUH_STIPENDIA">Data!$B$22</definedName>
    <definedName name="Projekt___cesta_do_zahraničí">Data!$B$32</definedName>
    <definedName name="Projekt___stipendium_jednorázové">Data!$B$27</definedName>
    <definedName name="Projekt___stipendium_pravidelné_prémiové">Data!$B$28</definedName>
    <definedName name="RVO___Caritas_et_veritas">Data!$B$30</definedName>
    <definedName name="RVO___podpora_výzkumné_a_vědecké_činnosti_studentů">Data!$B$29</definedName>
    <definedName name="Stipendijní_fond___mimořádné_stipendium">Data!$B$23</definedName>
    <definedName name="Stipendijní_fond___prémiové_stipendium__jiné">Data!$B$26</definedName>
    <definedName name="Stipendijní_fond___prémiové_stipendium_Karla_Skalického">Data!$B$25</definedName>
    <definedName name="Stipendijní_fond___prémiové_stipendium_pro_doktorandy">Data!$B$24</definedName>
    <definedName name="Žádost_o_vyplacení_mimořádného_stipendia_ze_stipendijního_fondu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D34" i="1"/>
  <c r="B34" i="1"/>
  <c r="G34" i="1"/>
  <c r="I18" i="1"/>
  <c r="I17" i="1"/>
  <c r="I16" i="1"/>
  <c r="I15" i="1"/>
  <c r="I14" i="1"/>
  <c r="I13" i="1"/>
  <c r="I12" i="1"/>
  <c r="I11" i="1"/>
  <c r="A38" i="1"/>
  <c r="B29" i="2"/>
  <c r="B30" i="2"/>
  <c r="B28" i="2"/>
  <c r="B27" i="2"/>
  <c r="B26" i="2"/>
  <c r="B25" i="2"/>
  <c r="B24" i="2"/>
  <c r="B23" i="2"/>
  <c r="B4" i="1"/>
</calcChain>
</file>

<file path=xl/sharedStrings.xml><?xml version="1.0" encoding="utf-8"?>
<sst xmlns="http://schemas.openxmlformats.org/spreadsheetml/2006/main" count="80" uniqueCount="69">
  <si>
    <t>Teologie</t>
  </si>
  <si>
    <t>Pedagogika volného času</t>
  </si>
  <si>
    <t>Sociální a charitativní práce</t>
  </si>
  <si>
    <t>Etika v sociální práci</t>
  </si>
  <si>
    <t>Teologie služby</t>
  </si>
  <si>
    <t>TYP STUDIA</t>
  </si>
  <si>
    <t>Bc.</t>
  </si>
  <si>
    <t>Ph.D.</t>
  </si>
  <si>
    <t>NMgr.</t>
  </si>
  <si>
    <t>Charitativní práce</t>
  </si>
  <si>
    <t>Odůvodnění:</t>
  </si>
  <si>
    <t>ZDROJ</t>
  </si>
  <si>
    <t>Klikněte sem a vpravo otevřete tlačítkem roletu, na které vyberete TYP ŽÁDOSTI</t>
  </si>
  <si>
    <t>PODPISY</t>
  </si>
  <si>
    <t>Klikněte sem a vyberte STUDIJNÍ PROGRAM</t>
  </si>
  <si>
    <t>Klikněte sem a vyberte TYP STUDIA</t>
  </si>
  <si>
    <t>Religionistika</t>
  </si>
  <si>
    <t>Filosofie</t>
  </si>
  <si>
    <t>Spiritualita a etika v sociální práci</t>
  </si>
  <si>
    <t xml:space="preserve">Seznam studentů, pro které se o stipendium žádá: </t>
  </si>
  <si>
    <t>Jméno</t>
  </si>
  <si>
    <t>Příjmení</t>
  </si>
  <si>
    <t>Částka</t>
  </si>
  <si>
    <t xml:space="preserve">Schválil: </t>
  </si>
  <si>
    <t>Datum:</t>
  </si>
  <si>
    <t xml:space="preserve">Příkazce operace: </t>
  </si>
  <si>
    <t xml:space="preserve">Správce rozpočtu: </t>
  </si>
  <si>
    <t>Zadejte druh stipendia!</t>
  </si>
  <si>
    <t>STUDIJNÍ PROGRAM</t>
  </si>
  <si>
    <t>doc. Michal Opatrný, Dr. theol. (děkan)</t>
  </si>
  <si>
    <t>Věra Suchomelová, Th.D. (proděkanka pro zahraniční vztahy)</t>
  </si>
  <si>
    <t>Lucie Kolářová, Dr. theol. (proděkanka pro studijní a pedagogickou činnost)</t>
  </si>
  <si>
    <t>Vyberte druh stipendia v horní části formuláře!</t>
  </si>
  <si>
    <t>Klikněte sem a tlačítkem vpravo otevřete roletu, na které vyberete DRUH STIPENDIA</t>
  </si>
  <si>
    <t xml:space="preserve">ing. Dita Matušová (tajemnice) </t>
  </si>
  <si>
    <t xml:space="preserve">NS: </t>
  </si>
  <si>
    <t xml:space="preserve">TA: </t>
  </si>
  <si>
    <t>KP:</t>
  </si>
  <si>
    <t>prof. Tomáš Machula, Ph.D., Th.D.  (proděkan pro vědu a výzkum)</t>
  </si>
  <si>
    <t xml:space="preserve">Je-li stipendium placeno z projektu, uveďte jeho číslo: </t>
  </si>
  <si>
    <r>
      <rPr>
        <b/>
        <sz val="11"/>
        <color theme="1"/>
        <rFont val="Times New Roman"/>
        <family val="1"/>
        <charset val="238"/>
      </rPr>
      <t>Stipendium navrhuje:</t>
    </r>
    <r>
      <rPr>
        <sz val="11"/>
        <color theme="1"/>
        <rFont val="Times New Roman"/>
        <family val="1"/>
        <charset val="238"/>
      </rPr>
      <t xml:space="preserve"> </t>
    </r>
  </si>
  <si>
    <t xml:space="preserve">Stipendijní fond </t>
  </si>
  <si>
    <t>TA</t>
  </si>
  <si>
    <t>A</t>
  </si>
  <si>
    <t>KP</t>
  </si>
  <si>
    <t>RVO</t>
  </si>
  <si>
    <t>RVO CetV</t>
  </si>
  <si>
    <t>RVO-TF</t>
  </si>
  <si>
    <t>RVO-TF CetV</t>
  </si>
  <si>
    <t>ÚČETNÍ VĚTA</t>
  </si>
  <si>
    <t>1. Stipendijní fond - mimořádné stipendium</t>
  </si>
  <si>
    <t>2. Stipendijní fond - prémiové stipendium pro doktorandy</t>
  </si>
  <si>
    <t>3. Stipendijní fond - prémiové stipendium Karla Skalického</t>
  </si>
  <si>
    <t>4. Stipendijní fond - prémiové stipendium (jiné)</t>
  </si>
  <si>
    <t>5. Projekt - stipendium jednorázové</t>
  </si>
  <si>
    <t>6. Projekt - stipendium pravidelné prémiové</t>
  </si>
  <si>
    <t>8. RVO - Caritas et veritas</t>
  </si>
  <si>
    <t>7. RVO - podpora výzkumné a vědecké činnosti studentů</t>
  </si>
  <si>
    <t>Hodiny</t>
  </si>
  <si>
    <t>Druh práce</t>
  </si>
  <si>
    <t>Stupeň studia</t>
  </si>
  <si>
    <t>Studium</t>
  </si>
  <si>
    <t>nekvalifikovaná</t>
  </si>
  <si>
    <t>kvalifikovaná</t>
  </si>
  <si>
    <t>specifická</t>
  </si>
  <si>
    <t>Cena práce</t>
  </si>
  <si>
    <t>Os. číslo</t>
  </si>
  <si>
    <t>Helping professions in civil society</t>
  </si>
  <si>
    <t>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</si>
</sst>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wrapText="1"/>
    </xf>
    <xf numFmtId="0" fontId="9" fillId="0" borderId="0" xfId="0" applyFont="1"/>
    <xf numFmtId="0" fontId="7" fillId="0" borderId="10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 hidden="1"/>
    </xf>
    <xf numFmtId="0" fontId="7" fillId="0" borderId="0" xfId="0" applyFont="1" applyAlignment="1" applyProtection="1">
      <alignment horizontal="left" vertical="top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3" borderId="12" xfId="0" applyFont="1" applyFill="1" applyBorder="1" applyProtection="1">
      <protection locked="0"/>
    </xf>
    <xf numFmtId="0" fontId="8" fillId="3" borderId="7" xfId="0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9" fontId="7" fillId="0" borderId="0" xfId="0" quotePrefix="1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8" fillId="3" borderId="5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 hidden="1"/>
    </xf>
    <xf numFmtId="0" fontId="10" fillId="0" borderId="7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0" fillId="0" borderId="2" xfId="0" applyBorder="1" applyAlignment="1">
      <alignment horizontal="left"/>
    </xf>
    <xf numFmtId="0" fontId="7" fillId="3" borderId="9" xfId="0" applyFont="1" applyFill="1" applyBorder="1" applyProtection="1">
      <protection locked="0"/>
    </xf>
    <xf numFmtId="0" fontId="7" fillId="2" borderId="10" xfId="0" applyFont="1" applyFill="1" applyBorder="1" applyAlignment="1">
      <alignment horizontal="left"/>
    </xf>
    <xf numFmtId="0" fontId="8" fillId="3" borderId="8" xfId="0" applyFont="1" applyFill="1" applyBorder="1" applyProtection="1">
      <protection locked="0"/>
    </xf>
    <xf numFmtId="0" fontId="7" fillId="0" borderId="11" xfId="0" applyFont="1" applyBorder="1" applyAlignment="1" applyProtection="1">
      <alignment horizontal="left"/>
      <protection locked="0"/>
    </xf>
    <xf numFmtId="3" fontId="7" fillId="2" borderId="9" xfId="0" applyNumberFormat="1" applyFont="1" applyFill="1" applyBorder="1" applyProtection="1">
      <protection hidden="1"/>
    </xf>
    <xf numFmtId="3" fontId="7" fillId="2" borderId="1" xfId="0" applyNumberFormat="1" applyFont="1" applyFill="1" applyBorder="1" applyProtection="1">
      <protection hidden="1"/>
    </xf>
    <xf numFmtId="3" fontId="7" fillId="2" borderId="2" xfId="0" applyNumberFormat="1" applyFont="1" applyFill="1" applyBorder="1" applyProtection="1">
      <protection hidden="1"/>
    </xf>
    <xf numFmtId="0" fontId="7" fillId="0" borderId="12" xfId="0" applyFont="1" applyBorder="1" applyProtection="1">
      <protection locked="0" hidden="1"/>
    </xf>
    <xf numFmtId="0" fontId="7" fillId="0" borderId="13" xfId="0" applyFont="1" applyBorder="1" applyProtection="1">
      <protection locked="0" hidden="1"/>
    </xf>
    <xf numFmtId="0" fontId="7" fillId="0" borderId="14" xfId="0" applyFont="1" applyBorder="1" applyProtection="1">
      <protection locked="0" hidden="1"/>
    </xf>
    <xf numFmtId="0" fontId="7" fillId="0" borderId="6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4" xfId="0" applyBorder="1"/>
    <xf numFmtId="0" fontId="0" fillId="0" borderId="3" xfId="0" applyBorder="1"/>
    <xf numFmtId="0" fontId="8" fillId="3" borderId="7" xfId="0" applyFon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0" fillId="0" borderId="0" xfId="0"/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Border="1" applyProtection="1"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7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8" fillId="3" borderId="9" xfId="0" applyFont="1" applyFill="1" applyBorder="1" applyProtection="1">
      <protection locked="0"/>
    </xf>
    <xf numFmtId="0" fontId="7" fillId="0" borderId="8" xfId="0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zoomScale="205" zoomScaleNormal="205" workbookViewId="0">
      <selection sqref="A1:I1"/>
    </sheetView>
  </sheetViews>
  <sheetFormatPr defaultColWidth="9.109375" defaultRowHeight="13.8" x14ac:dyDescent="0.25"/>
  <cols>
    <col min="1" max="1" width="9.77734375" style="6" customWidth="1"/>
    <col min="2" max="2" width="14.6640625" style="6" customWidth="1"/>
    <col min="3" max="3" width="13.5546875" style="6" customWidth="1"/>
    <col min="4" max="4" width="9.109375" style="6" customWidth="1"/>
    <col min="5" max="5" width="3.6640625" style="6" customWidth="1"/>
    <col min="6" max="6" width="4.6640625" style="6" customWidth="1"/>
    <col min="7" max="7" width="6.88671875" style="6" customWidth="1"/>
    <col min="8" max="8" width="14.44140625" style="6" customWidth="1"/>
    <col min="9" max="9" width="15.33203125" style="6" customWidth="1"/>
    <col min="10" max="18" width="9.109375" style="6"/>
    <col min="19" max="19" width="13.88671875" style="6" bestFit="1" customWidth="1"/>
    <col min="20" max="16384" width="9.109375" style="6"/>
  </cols>
  <sheetData>
    <row r="1" spans="1:9" ht="36.75" customHeight="1" x14ac:dyDescent="0.3">
      <c r="A1" s="62" t="s">
        <v>33</v>
      </c>
      <c r="B1" s="63"/>
      <c r="C1" s="63"/>
      <c r="D1" s="63"/>
      <c r="E1" s="63"/>
      <c r="F1" s="63"/>
      <c r="G1" s="63"/>
      <c r="H1" s="63"/>
      <c r="I1" s="64"/>
    </row>
    <row r="2" spans="1:9" ht="48.75" hidden="1" customHeight="1" x14ac:dyDescent="0.3">
      <c r="A2" s="75" t="s">
        <v>12</v>
      </c>
      <c r="B2" s="75"/>
      <c r="C2" s="75"/>
      <c r="D2" s="75"/>
      <c r="E2" s="75"/>
      <c r="F2" s="75"/>
      <c r="G2" s="75"/>
      <c r="H2" s="75"/>
    </row>
    <row r="4" spans="1:9" x14ac:dyDescent="0.25">
      <c r="A4" s="15" t="s">
        <v>24</v>
      </c>
      <c r="B4" s="24">
        <f ca="1">TODAY()</f>
        <v>45947</v>
      </c>
      <c r="C4" s="24"/>
    </row>
    <row r="5" spans="1:9" ht="18.75" customHeight="1" x14ac:dyDescent="0.25">
      <c r="A5" s="29"/>
      <c r="B5" s="29"/>
      <c r="C5" s="29"/>
      <c r="D5" s="29"/>
      <c r="E5" s="29"/>
      <c r="F5" s="29"/>
      <c r="G5" s="29"/>
      <c r="H5" s="29"/>
    </row>
    <row r="6" spans="1:9" x14ac:dyDescent="0.25">
      <c r="A6" s="15" t="s">
        <v>19</v>
      </c>
      <c r="E6" s="13"/>
    </row>
    <row r="7" spans="1:9" x14ac:dyDescent="0.25">
      <c r="E7" s="13"/>
      <c r="F7" s="13"/>
      <c r="G7" s="13"/>
      <c r="H7" s="13"/>
    </row>
    <row r="8" spans="1:9" x14ac:dyDescent="0.25">
      <c r="A8" s="25" t="s">
        <v>21</v>
      </c>
      <c r="B8" s="26"/>
      <c r="C8" s="25" t="s">
        <v>20</v>
      </c>
      <c r="D8" s="25" t="s">
        <v>66</v>
      </c>
      <c r="E8" s="57" t="s">
        <v>61</v>
      </c>
      <c r="F8" s="78"/>
      <c r="G8" s="20" t="s">
        <v>58</v>
      </c>
      <c r="H8" s="19" t="s">
        <v>59</v>
      </c>
      <c r="I8" s="27" t="s">
        <v>22</v>
      </c>
    </row>
    <row r="9" spans="1:9" x14ac:dyDescent="0.25">
      <c r="A9" s="76"/>
      <c r="B9" s="77"/>
      <c r="C9" s="12"/>
      <c r="D9" s="30"/>
      <c r="E9" s="76"/>
      <c r="F9" s="79"/>
      <c r="G9" s="42"/>
      <c r="H9" s="33"/>
      <c r="I9" s="39" t="str">
        <f>IFERROR(INDEX(Data!$C$55:$E$57, MATCH(Formulář!H9,Data!$B$55:$B$57,0), MATCH(Formulář!E9,Data!$C$54:$E$54,0))*G9,"")</f>
        <v/>
      </c>
    </row>
    <row r="10" spans="1:9" ht="14.4" x14ac:dyDescent="0.3">
      <c r="A10" s="45"/>
      <c r="B10" s="70"/>
      <c r="C10" s="5"/>
      <c r="D10" s="5"/>
      <c r="E10" s="45"/>
      <c r="F10" s="49"/>
      <c r="G10" s="43"/>
      <c r="H10" s="31"/>
      <c r="I10" s="40" t="str">
        <f>IFERROR(INDEX(Data!$C$55:$E$57, MATCH(Formulář!H10,Data!$B$55:$B$57,0), MATCH(Formulář!E10,Data!$C$54:$E$54,0))*G10,"")</f>
        <v/>
      </c>
    </row>
    <row r="11" spans="1:9" ht="14.4" x14ac:dyDescent="0.3">
      <c r="A11" s="45"/>
      <c r="B11" s="70"/>
      <c r="C11" s="5"/>
      <c r="D11" s="5"/>
      <c r="E11" s="45"/>
      <c r="F11" s="49"/>
      <c r="G11" s="43"/>
      <c r="H11" s="31"/>
      <c r="I11" s="40" t="str">
        <f>IFERROR(INDEX(Data!$C$55:$E$57, MATCH(Formulář!H11,Data!$B$55:$B$57,0), MATCH(Formulář!E11,Data!$C$54:$E$54,0))*G11,"")</f>
        <v/>
      </c>
    </row>
    <row r="12" spans="1:9" ht="14.4" x14ac:dyDescent="0.3">
      <c r="A12" s="45"/>
      <c r="B12" s="70"/>
      <c r="C12" s="5"/>
      <c r="D12" s="5"/>
      <c r="E12" s="45"/>
      <c r="F12" s="49"/>
      <c r="G12" s="43"/>
      <c r="H12" s="31"/>
      <c r="I12" s="40" t="str">
        <f>IFERROR(INDEX(Data!$C$55:$E$57, MATCH(Formulář!H12,Data!$B$55:$B$57,0), MATCH(Formulář!E12,Data!$C$54:$E$54,0))*G12,"")</f>
        <v/>
      </c>
    </row>
    <row r="13" spans="1:9" x14ac:dyDescent="0.25">
      <c r="A13" s="45"/>
      <c r="B13" s="46"/>
      <c r="C13" s="5"/>
      <c r="D13" s="5"/>
      <c r="E13" s="45"/>
      <c r="F13" s="49"/>
      <c r="G13" s="43"/>
      <c r="H13" s="31"/>
      <c r="I13" s="40" t="str">
        <f>IFERROR(INDEX(Data!$C$55:$E$57, MATCH(Formulář!H13,Data!$B$55:$B$57,0), MATCH(Formulář!E13,Data!$C$54:$E$54,0))*G13,"")</f>
        <v/>
      </c>
    </row>
    <row r="14" spans="1:9" x14ac:dyDescent="0.25">
      <c r="A14" s="45"/>
      <c r="B14" s="46"/>
      <c r="C14" s="5"/>
      <c r="D14" s="5"/>
      <c r="E14" s="45"/>
      <c r="F14" s="49"/>
      <c r="G14" s="43"/>
      <c r="H14" s="31"/>
      <c r="I14" s="40" t="str">
        <f>IFERROR(INDEX(Data!$C$55:$E$57, MATCH(Formulář!H14,Data!$B$55:$B$57,0), MATCH(Formulář!E14,Data!$C$54:$E$54,0))*G14,"")</f>
        <v/>
      </c>
    </row>
    <row r="15" spans="1:9" x14ac:dyDescent="0.25">
      <c r="A15" s="45"/>
      <c r="B15" s="46"/>
      <c r="C15" s="5"/>
      <c r="D15" s="5"/>
      <c r="E15" s="45"/>
      <c r="F15" s="49"/>
      <c r="G15" s="43"/>
      <c r="H15" s="31"/>
      <c r="I15" s="40" t="str">
        <f>IFERROR(INDEX(Data!$C$55:$E$57, MATCH(Formulář!H15,Data!$B$55:$B$57,0), MATCH(Formulář!E15,Data!$C$54:$E$54,0))*G15,"")</f>
        <v/>
      </c>
    </row>
    <row r="16" spans="1:9" x14ac:dyDescent="0.25">
      <c r="A16" s="45"/>
      <c r="B16" s="46"/>
      <c r="C16" s="5"/>
      <c r="D16" s="5"/>
      <c r="E16" s="45"/>
      <c r="F16" s="49"/>
      <c r="G16" s="43"/>
      <c r="H16" s="31"/>
      <c r="I16" s="40" t="str">
        <f>IFERROR(INDEX(Data!$C$55:$E$57, MATCH(Formulář!H16,Data!$B$55:$B$57,0), MATCH(Formulář!E16,Data!$C$54:$E$54,0))*G16,"")</f>
        <v/>
      </c>
    </row>
    <row r="17" spans="1:9" ht="48" hidden="1" customHeight="1" x14ac:dyDescent="0.25">
      <c r="A17" s="5"/>
      <c r="C17" s="5"/>
      <c r="D17" s="5"/>
      <c r="E17" s="45"/>
      <c r="F17" s="49"/>
      <c r="G17" s="43"/>
      <c r="H17" s="31"/>
      <c r="I17" s="40" t="str">
        <f>IFERROR(INDEX(Data!$C$55:$E$57, MATCH(Formulář!H17,Data!$B$55:$B$57,0), MATCH(Formulář!E17,Data!$C$54:$E$54,0))*G17,"")</f>
        <v/>
      </c>
    </row>
    <row r="18" spans="1:9" x14ac:dyDescent="0.25">
      <c r="A18" s="47"/>
      <c r="B18" s="48"/>
      <c r="C18" s="11"/>
      <c r="D18" s="11"/>
      <c r="E18" s="47"/>
      <c r="F18" s="74"/>
      <c r="G18" s="44"/>
      <c r="H18" s="32"/>
      <c r="I18" s="41" t="str">
        <f>IFERROR(INDEX(Data!$C$55:$E$57, MATCH(Formulář!H18,Data!$B$55:$B$57,0), MATCH(Formulář!E18,Data!$C$54:$E$54,0))*G18,"")</f>
        <v/>
      </c>
    </row>
    <row r="19" spans="1:9" x14ac:dyDescent="0.25">
      <c r="A19" s="15"/>
      <c r="D19" s="16"/>
    </row>
    <row r="20" spans="1:9" x14ac:dyDescent="0.25">
      <c r="A20" s="15" t="s">
        <v>10</v>
      </c>
      <c r="B20" s="28"/>
      <c r="C20" s="7"/>
      <c r="D20" s="7"/>
      <c r="E20" s="7"/>
      <c r="F20" s="7"/>
      <c r="G20" s="7"/>
      <c r="H20" s="7"/>
    </row>
    <row r="21" spans="1:9" x14ac:dyDescent="0.25">
      <c r="A21" s="65"/>
      <c r="B21" s="66"/>
      <c r="C21" s="66"/>
      <c r="D21" s="66"/>
      <c r="E21" s="66"/>
      <c r="F21" s="66"/>
      <c r="G21" s="66"/>
      <c r="H21" s="66"/>
      <c r="I21" s="67"/>
    </row>
    <row r="22" spans="1:9" x14ac:dyDescent="0.25">
      <c r="A22" s="68"/>
      <c r="B22" s="69"/>
      <c r="C22" s="69"/>
      <c r="D22" s="69"/>
      <c r="E22" s="69"/>
      <c r="F22" s="69"/>
      <c r="G22" s="69"/>
      <c r="H22" s="69"/>
      <c r="I22" s="70"/>
    </row>
    <row r="23" spans="1:9" x14ac:dyDescent="0.25">
      <c r="A23" s="68"/>
      <c r="B23" s="69"/>
      <c r="C23" s="69"/>
      <c r="D23" s="69"/>
      <c r="E23" s="69"/>
      <c r="F23" s="69"/>
      <c r="G23" s="69"/>
      <c r="H23" s="69"/>
      <c r="I23" s="70"/>
    </row>
    <row r="24" spans="1:9" x14ac:dyDescent="0.25">
      <c r="A24" s="68"/>
      <c r="B24" s="69"/>
      <c r="C24" s="69"/>
      <c r="D24" s="69"/>
      <c r="E24" s="69"/>
      <c r="F24" s="69"/>
      <c r="G24" s="69"/>
      <c r="H24" s="69"/>
      <c r="I24" s="70"/>
    </row>
    <row r="25" spans="1:9" x14ac:dyDescent="0.25">
      <c r="A25" s="71"/>
      <c r="B25" s="72"/>
      <c r="C25" s="72"/>
      <c r="D25" s="72"/>
      <c r="E25" s="72"/>
      <c r="F25" s="72"/>
      <c r="G25" s="72"/>
      <c r="H25" s="72"/>
      <c r="I25" s="73"/>
    </row>
    <row r="26" spans="1:9" x14ac:dyDescent="0.25">
      <c r="A26" s="14"/>
      <c r="B26" s="14"/>
      <c r="C26" s="14"/>
      <c r="D26" s="14"/>
      <c r="E26" s="14"/>
      <c r="F26" s="14"/>
      <c r="G26" s="14"/>
      <c r="H26" s="14"/>
    </row>
    <row r="27" spans="1:9" x14ac:dyDescent="0.25">
      <c r="A27" s="17"/>
      <c r="B27" s="17"/>
      <c r="C27" s="17"/>
      <c r="D27" s="14"/>
      <c r="E27" s="17"/>
      <c r="F27" s="17"/>
      <c r="G27" s="17"/>
      <c r="H27" s="17"/>
    </row>
    <row r="28" spans="1:9" ht="14.4" x14ac:dyDescent="0.3">
      <c r="A28" s="15" t="s">
        <v>39</v>
      </c>
      <c r="D28" s="8"/>
      <c r="E28" s="18"/>
      <c r="F28" s="50"/>
      <c r="G28" s="55"/>
      <c r="H28" s="56"/>
    </row>
    <row r="29" spans="1:9" x14ac:dyDescent="0.25">
      <c r="D29" s="8"/>
      <c r="E29" s="18"/>
      <c r="F29" s="18"/>
    </row>
    <row r="30" spans="1:9" x14ac:dyDescent="0.25">
      <c r="A30" s="6" t="s">
        <v>40</v>
      </c>
      <c r="C30" s="50"/>
      <c r="D30" s="51"/>
      <c r="E30" s="51"/>
      <c r="F30" s="51"/>
      <c r="G30" s="51"/>
      <c r="H30" s="52"/>
    </row>
    <row r="31" spans="1:9" x14ac:dyDescent="0.25">
      <c r="D31" s="8"/>
      <c r="E31" s="18"/>
      <c r="F31" s="18"/>
    </row>
    <row r="32" spans="1:9" x14ac:dyDescent="0.25">
      <c r="A32" s="15"/>
      <c r="B32" s="7"/>
      <c r="C32" s="7"/>
      <c r="D32" s="7"/>
    </row>
    <row r="33" spans="1:8" ht="14.4" x14ac:dyDescent="0.3">
      <c r="A33" s="20" t="s">
        <v>35</v>
      </c>
      <c r="B33" s="20" t="s">
        <v>36</v>
      </c>
      <c r="C33" s="37"/>
      <c r="D33" s="57" t="s">
        <v>68</v>
      </c>
      <c r="E33" s="58"/>
      <c r="F33" s="59"/>
      <c r="G33" s="37" t="s">
        <v>37</v>
      </c>
      <c r="H33" s="35"/>
    </row>
    <row r="34" spans="1:8" ht="14.4" x14ac:dyDescent="0.3">
      <c r="A34" s="36">
        <v>40001</v>
      </c>
      <c r="B34" s="53" t="str">
        <f>IF(LEFT($A$1,1)="K","",IF(VALUE(LEFT($A$1,1))&lt;5,Data!B44,IF(OR(VALUE(LEFT($A$1,1))=7,VALUE(LEFT($A$1,1))=8),Data!C44,"")))</f>
        <v/>
      </c>
      <c r="C34" s="54"/>
      <c r="D34" s="53" t="str">
        <f>IF(LEFT($A$1,1)="K","",IF(VALUE(LEFT($A$1,1))&lt;5,Data!B45,IF(VALUE(LEFT($A$1,1))=7,Data!C45,IF(VALUE(LEFT($A$1,1))=8,Data!D45,""))))</f>
        <v/>
      </c>
      <c r="E34" s="60"/>
      <c r="F34" s="61"/>
      <c r="G34" s="38" t="str">
        <f>IF(LEFT($A$1,1)="K","",IF(VALUE(LEFT($A$1,1))&lt;5,Data!B46,IF(OR(VALUE(LEFT($A$1,1))=7,VALUE(LEFT($A$1,1))=8),Data!C46,"")))</f>
        <v/>
      </c>
      <c r="H34" s="34"/>
    </row>
    <row r="35" spans="1:8" x14ac:dyDescent="0.25">
      <c r="A35" s="8"/>
      <c r="B35" s="8"/>
      <c r="C35" s="21"/>
      <c r="D35" s="15"/>
    </row>
    <row r="37" spans="1:8" x14ac:dyDescent="0.25">
      <c r="A37" s="15" t="s">
        <v>23</v>
      </c>
    </row>
    <row r="38" spans="1:8" x14ac:dyDescent="0.25">
      <c r="A38" s="6" t="str">
        <f>IF(LEFT(A1,1)="K",Data!B22,IF(RIGHT(A1,1)="m",Data!B23,IF(RIGHT(A1,2)="í)",Data!B32,IF(OR(RIGHT(A1,1)="o",RIGHT(A1,2)="é)"),Data!B25,Data!B24))))</f>
        <v>Vyberte druh stipendia v horní části formuláře!</v>
      </c>
      <c r="D38" s="15"/>
    </row>
    <row r="39" spans="1:8" x14ac:dyDescent="0.25">
      <c r="A39" s="15"/>
      <c r="D39" s="15"/>
    </row>
    <row r="40" spans="1:8" x14ac:dyDescent="0.25">
      <c r="A40" s="15"/>
    </row>
    <row r="42" spans="1:8" x14ac:dyDescent="0.25">
      <c r="A42" s="22"/>
    </row>
    <row r="44" spans="1:8" x14ac:dyDescent="0.25">
      <c r="F44" s="7"/>
      <c r="G44" s="7"/>
      <c r="H44" s="7"/>
    </row>
    <row r="45" spans="1:8" x14ac:dyDescent="0.25">
      <c r="A45" s="15" t="s">
        <v>25</v>
      </c>
      <c r="D45" s="15" t="s">
        <v>26</v>
      </c>
      <c r="F45" s="7"/>
      <c r="G45" s="7"/>
      <c r="H45" s="7"/>
    </row>
    <row r="46" spans="1:8" x14ac:dyDescent="0.25">
      <c r="D46" s="6" t="s">
        <v>34</v>
      </c>
      <c r="E46" s="7"/>
      <c r="F46" s="7"/>
      <c r="G46" s="7"/>
      <c r="H46" s="7"/>
    </row>
    <row r="47" spans="1:8" x14ac:dyDescent="0.25">
      <c r="E47" s="7"/>
      <c r="F47" s="7"/>
      <c r="G47" s="7"/>
      <c r="H47" s="7"/>
    </row>
    <row r="48" spans="1:8" x14ac:dyDescent="0.25">
      <c r="D48" s="7"/>
      <c r="E48" s="7"/>
      <c r="F48" s="7"/>
      <c r="G48" s="7"/>
      <c r="H48" s="7"/>
    </row>
    <row r="49" spans="4:8" x14ac:dyDescent="0.25">
      <c r="D49" s="7"/>
      <c r="E49" s="7"/>
      <c r="F49" s="7"/>
      <c r="G49" s="7"/>
      <c r="H49" s="7"/>
    </row>
    <row r="50" spans="4:8" x14ac:dyDescent="0.25">
      <c r="D50" s="23"/>
      <c r="E50" s="23"/>
      <c r="F50" s="23"/>
      <c r="G50" s="23"/>
      <c r="H50" s="23"/>
    </row>
    <row r="51" spans="4:8" x14ac:dyDescent="0.25">
      <c r="D51" s="23"/>
      <c r="E51" s="23"/>
      <c r="F51" s="23"/>
      <c r="G51" s="23"/>
      <c r="H51" s="23"/>
    </row>
    <row r="52" spans="4:8" x14ac:dyDescent="0.25">
      <c r="D52" s="23"/>
      <c r="E52" s="23"/>
      <c r="F52" s="23"/>
      <c r="G52" s="23"/>
      <c r="H52" s="23"/>
    </row>
  </sheetData>
  <sheetProtection sheet="1" objects="1" scenarios="1"/>
  <dataConsolidate/>
  <mergeCells count="28">
    <mergeCell ref="A1:I1"/>
    <mergeCell ref="A21:I25"/>
    <mergeCell ref="A12:B12"/>
    <mergeCell ref="A11:B11"/>
    <mergeCell ref="A10:B10"/>
    <mergeCell ref="E10:F10"/>
    <mergeCell ref="E11:F11"/>
    <mergeCell ref="E12:F12"/>
    <mergeCell ref="E16:F16"/>
    <mergeCell ref="E18:F18"/>
    <mergeCell ref="A2:H2"/>
    <mergeCell ref="A9:B9"/>
    <mergeCell ref="A13:B13"/>
    <mergeCell ref="E8:F8"/>
    <mergeCell ref="E9:F9"/>
    <mergeCell ref="E13:F13"/>
    <mergeCell ref="C30:H30"/>
    <mergeCell ref="B34:C34"/>
    <mergeCell ref="E17:F17"/>
    <mergeCell ref="F28:H28"/>
    <mergeCell ref="D33:F33"/>
    <mergeCell ref="D34:F34"/>
    <mergeCell ref="A14:B14"/>
    <mergeCell ref="A15:B15"/>
    <mergeCell ref="A16:B16"/>
    <mergeCell ref="A18:B18"/>
    <mergeCell ref="E14:F14"/>
    <mergeCell ref="E15:F15"/>
  </mergeCells>
  <pageMargins left="0.51181102362204722" right="0.51181102362204722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3C68FA2-CD47-461C-89E8-359DEFB1A487}">
          <x14:formula1>
            <xm:f>Data!$A$54:$A$56</xm:f>
          </x14:formula1>
          <xm:sqref>E9:F18</xm:sqref>
        </x14:dataValidation>
        <x14:dataValidation type="list" allowBlank="1" showInputMessage="1" showErrorMessage="1" xr:uid="{8BCF5EE7-9482-410A-9B74-43C95523DDC5}">
          <x14:formula1>
            <xm:f>Data!$A$59:$A$61</xm:f>
          </x14:formula1>
          <xm:sqref>H9:H18</xm:sqref>
        </x14:dataValidation>
        <x14:dataValidation type="list" allowBlank="1" showInputMessage="1" showErrorMessage="1" xr:uid="{00000000-0002-0000-0000-000000000000}">
          <x14:formula1>
            <xm:f>Data!#REF!</xm:f>
          </x14:formula1>
          <xm:sqref>A2:H2</xm:sqref>
        </x14:dataValidation>
        <x14:dataValidation type="list" allowBlank="1" showInputMessage="1" showErrorMessage="1" xr:uid="{00000000-0002-0000-0000-000002000000}">
          <x14:formula1>
            <xm:f>Data!$A$22:$A$33</xm:f>
          </x14:formula1>
          <xm:sqref>A1:H1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zoomScale="160" zoomScaleNormal="160" workbookViewId="0">
      <selection activeCell="B1" sqref="B1"/>
    </sheetView>
  </sheetViews>
  <sheetFormatPr defaultRowHeight="14.4" x14ac:dyDescent="0.3"/>
  <cols>
    <col min="1" max="1" width="70.109375" customWidth="1"/>
    <col min="2" max="2" width="42.44140625" bestFit="1" customWidth="1"/>
    <col min="4" max="4" width="12" bestFit="1" customWidth="1"/>
    <col min="5" max="5" width="9.88671875" bestFit="1" customWidth="1"/>
  </cols>
  <sheetData>
    <row r="1" spans="1:1" x14ac:dyDescent="0.3">
      <c r="A1" s="1" t="s">
        <v>28</v>
      </c>
    </row>
    <row r="2" spans="1:1" x14ac:dyDescent="0.3">
      <c r="A2" s="2" t="s">
        <v>14</v>
      </c>
    </row>
    <row r="3" spans="1:1" x14ac:dyDescent="0.3">
      <c r="A3" t="s">
        <v>3</v>
      </c>
    </row>
    <row r="4" spans="1:1" x14ac:dyDescent="0.3">
      <c r="A4" t="s">
        <v>17</v>
      </c>
    </row>
    <row r="5" spans="1:1" x14ac:dyDescent="0.3">
      <c r="A5" t="s">
        <v>67</v>
      </c>
    </row>
    <row r="6" spans="1:1" x14ac:dyDescent="0.3">
      <c r="A6" t="s">
        <v>9</v>
      </c>
    </row>
    <row r="7" spans="1:1" x14ac:dyDescent="0.3">
      <c r="A7" t="s">
        <v>1</v>
      </c>
    </row>
    <row r="8" spans="1:1" x14ac:dyDescent="0.3">
      <c r="A8" t="s">
        <v>16</v>
      </c>
    </row>
    <row r="9" spans="1:1" x14ac:dyDescent="0.3">
      <c r="A9" t="s">
        <v>2</v>
      </c>
    </row>
    <row r="10" spans="1:1" x14ac:dyDescent="0.3">
      <c r="A10" t="s">
        <v>18</v>
      </c>
    </row>
    <row r="11" spans="1:1" x14ac:dyDescent="0.3">
      <c r="A11" t="s">
        <v>0</v>
      </c>
    </row>
    <row r="12" spans="1:1" x14ac:dyDescent="0.3">
      <c r="A12" t="s">
        <v>4</v>
      </c>
    </row>
    <row r="15" spans="1:1" x14ac:dyDescent="0.3">
      <c r="A15" s="1" t="s">
        <v>5</v>
      </c>
    </row>
    <row r="16" spans="1:1" x14ac:dyDescent="0.3">
      <c r="A16" s="2" t="s">
        <v>15</v>
      </c>
    </row>
    <row r="17" spans="1:2" x14ac:dyDescent="0.3">
      <c r="A17" t="s">
        <v>6</v>
      </c>
    </row>
    <row r="18" spans="1:2" x14ac:dyDescent="0.3">
      <c r="A18" t="s">
        <v>8</v>
      </c>
    </row>
    <row r="19" spans="1:2" x14ac:dyDescent="0.3">
      <c r="A19" t="s">
        <v>7</v>
      </c>
    </row>
    <row r="21" spans="1:2" x14ac:dyDescent="0.3">
      <c r="A21" s="1" t="s">
        <v>11</v>
      </c>
    </row>
    <row r="22" spans="1:2" x14ac:dyDescent="0.3">
      <c r="A22" s="2" t="s">
        <v>33</v>
      </c>
      <c r="B22" t="s">
        <v>32</v>
      </c>
    </row>
    <row r="23" spans="1:2" x14ac:dyDescent="0.3">
      <c r="A23" t="s">
        <v>50</v>
      </c>
      <c r="B23" s="3" t="str">
        <f>A40</f>
        <v>Lucie Kolářová, Dr. theol. (proděkanka pro studijní a pedagogickou činnost)</v>
      </c>
    </row>
    <row r="24" spans="1:2" x14ac:dyDescent="0.3">
      <c r="A24" t="s">
        <v>51</v>
      </c>
      <c r="B24" s="3" t="str">
        <f>A38</f>
        <v>prof. Tomáš Machula, Ph.D., Th.D.  (proděkan pro vědu a výzkum)</v>
      </c>
    </row>
    <row r="25" spans="1:2" x14ac:dyDescent="0.3">
      <c r="A25" t="s">
        <v>52</v>
      </c>
      <c r="B25" s="4" t="str">
        <f>A37</f>
        <v>doc. Michal Opatrný, Dr. theol. (děkan)</v>
      </c>
    </row>
    <row r="26" spans="1:2" x14ac:dyDescent="0.3">
      <c r="A26" t="s">
        <v>53</v>
      </c>
      <c r="B26" s="4" t="str">
        <f>A37</f>
        <v>doc. Michal Opatrný, Dr. theol. (děkan)</v>
      </c>
    </row>
    <row r="27" spans="1:2" x14ac:dyDescent="0.3">
      <c r="A27" t="s">
        <v>54</v>
      </c>
      <c r="B27" s="3" t="str">
        <f>A38</f>
        <v>prof. Tomáš Machula, Ph.D., Th.D.  (proděkan pro vědu a výzkum)</v>
      </c>
    </row>
    <row r="28" spans="1:2" x14ac:dyDescent="0.3">
      <c r="A28" t="s">
        <v>55</v>
      </c>
      <c r="B28" s="3" t="str">
        <f>A38</f>
        <v>prof. Tomáš Machula, Ph.D., Th.D.  (proděkan pro vědu a výzkum)</v>
      </c>
    </row>
    <row r="29" spans="1:2" x14ac:dyDescent="0.3">
      <c r="A29" t="s">
        <v>57</v>
      </c>
      <c r="B29" s="3" t="str">
        <f>A38</f>
        <v>prof. Tomáš Machula, Ph.D., Th.D.  (proděkan pro vědu a výzkum)</v>
      </c>
    </row>
    <row r="30" spans="1:2" x14ac:dyDescent="0.3">
      <c r="A30" t="s">
        <v>56</v>
      </c>
      <c r="B30" s="3" t="str">
        <f>A38</f>
        <v>prof. Tomáš Machula, Ph.D., Th.D.  (proděkan pro vědu a výzkum)</v>
      </c>
    </row>
    <row r="31" spans="1:2" x14ac:dyDescent="0.3">
      <c r="B31" s="3"/>
    </row>
    <row r="32" spans="1:2" x14ac:dyDescent="0.3">
      <c r="B32" s="3"/>
    </row>
    <row r="33" spans="1:4" x14ac:dyDescent="0.3">
      <c r="B33" s="3"/>
    </row>
    <row r="36" spans="1:4" x14ac:dyDescent="0.3">
      <c r="A36" s="2" t="s">
        <v>13</v>
      </c>
    </row>
    <row r="37" spans="1:4" x14ac:dyDescent="0.3">
      <c r="A37" s="4" t="s">
        <v>29</v>
      </c>
    </row>
    <row r="38" spans="1:4" x14ac:dyDescent="0.3">
      <c r="A38" s="4" t="s">
        <v>38</v>
      </c>
    </row>
    <row r="39" spans="1:4" x14ac:dyDescent="0.3">
      <c r="A39" s="4" t="s">
        <v>30</v>
      </c>
    </row>
    <row r="40" spans="1:4" x14ac:dyDescent="0.3">
      <c r="A40" s="4" t="s">
        <v>31</v>
      </c>
    </row>
    <row r="43" spans="1:4" x14ac:dyDescent="0.3">
      <c r="A43" s="9" t="s">
        <v>49</v>
      </c>
      <c r="B43" s="10" t="s">
        <v>41</v>
      </c>
      <c r="C43" s="10" t="s">
        <v>45</v>
      </c>
      <c r="D43" s="10" t="s">
        <v>46</v>
      </c>
    </row>
    <row r="44" spans="1:4" x14ac:dyDescent="0.3">
      <c r="A44" s="10" t="s">
        <v>42</v>
      </c>
      <c r="B44">
        <v>101</v>
      </c>
      <c r="C44">
        <v>103</v>
      </c>
    </row>
    <row r="45" spans="1:4" x14ac:dyDescent="0.3">
      <c r="A45" s="10" t="s">
        <v>43</v>
      </c>
      <c r="B45">
        <v>1001</v>
      </c>
      <c r="C45" t="s">
        <v>47</v>
      </c>
      <c r="D45" t="s">
        <v>48</v>
      </c>
    </row>
    <row r="46" spans="1:4" x14ac:dyDescent="0.3">
      <c r="A46" s="10" t="s">
        <v>44</v>
      </c>
      <c r="B46">
        <v>102031</v>
      </c>
      <c r="C46">
        <v>104020</v>
      </c>
    </row>
    <row r="49" spans="1:5" x14ac:dyDescent="0.3">
      <c r="A49" t="s">
        <v>27</v>
      </c>
    </row>
    <row r="53" spans="1:5" x14ac:dyDescent="0.3">
      <c r="A53" s="10" t="s">
        <v>60</v>
      </c>
      <c r="B53" s="10" t="s">
        <v>65</v>
      </c>
    </row>
    <row r="54" spans="1:5" x14ac:dyDescent="0.3">
      <c r="A54" t="s">
        <v>6</v>
      </c>
      <c r="C54" t="s">
        <v>6</v>
      </c>
      <c r="D54" t="s">
        <v>8</v>
      </c>
      <c r="E54" t="s">
        <v>7</v>
      </c>
    </row>
    <row r="55" spans="1:5" x14ac:dyDescent="0.3">
      <c r="A55" t="s">
        <v>8</v>
      </c>
      <c r="B55" t="s">
        <v>62</v>
      </c>
      <c r="C55">
        <v>130</v>
      </c>
      <c r="D55">
        <v>130</v>
      </c>
      <c r="E55">
        <v>130</v>
      </c>
    </row>
    <row r="56" spans="1:5" x14ac:dyDescent="0.3">
      <c r="A56" t="s">
        <v>7</v>
      </c>
      <c r="B56" t="s">
        <v>63</v>
      </c>
      <c r="C56">
        <v>130</v>
      </c>
      <c r="D56">
        <v>150</v>
      </c>
      <c r="E56">
        <v>150</v>
      </c>
    </row>
    <row r="57" spans="1:5" x14ac:dyDescent="0.3">
      <c r="B57" t="s">
        <v>64</v>
      </c>
      <c r="C57">
        <v>130</v>
      </c>
      <c r="D57">
        <v>180</v>
      </c>
      <c r="E57">
        <v>180</v>
      </c>
    </row>
    <row r="58" spans="1:5" x14ac:dyDescent="0.3">
      <c r="A58" s="10" t="s">
        <v>59</v>
      </c>
    </row>
    <row r="59" spans="1:5" x14ac:dyDescent="0.3">
      <c r="A59" t="s">
        <v>62</v>
      </c>
    </row>
    <row r="60" spans="1:5" x14ac:dyDescent="0.3">
      <c r="A60" t="s">
        <v>63</v>
      </c>
    </row>
    <row r="61" spans="1:5" x14ac:dyDescent="0.3">
      <c r="A61" t="s">
        <v>64</v>
      </c>
    </row>
  </sheetData>
  <sortState xmlns:xlrd2="http://schemas.microsoft.com/office/spreadsheetml/2017/richdata2" ref="A3:A13">
    <sortCondition ref="A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10</vt:i4>
      </vt:variant>
    </vt:vector>
  </HeadingPairs>
  <TitlesOfParts>
    <vt:vector size="12" baseType="lpstr">
      <vt:lpstr>Formulář</vt:lpstr>
      <vt:lpstr>Data</vt:lpstr>
      <vt:lpstr>Klikněte_sem_a_tlačítkem_vpravo_otevřete_roletu__na_které_vyberete_DRUH_STIPENDIA</vt:lpstr>
      <vt:lpstr>Projekt___cesta_do_zahraničí</vt:lpstr>
      <vt:lpstr>Projekt___stipendium_jednorázové</vt:lpstr>
      <vt:lpstr>Projekt___stipendium_pravidelné_prémiové</vt:lpstr>
      <vt:lpstr>RVO___Caritas_et_veritas</vt:lpstr>
      <vt:lpstr>RVO___podpora_výzkumné_a_vědecké_činnosti_studentů</vt:lpstr>
      <vt:lpstr>Stipendijní_fond___mimořádné_stipendium</vt:lpstr>
      <vt:lpstr>Stipendijní_fond___prémiové_stipendium__jiné</vt:lpstr>
      <vt:lpstr>Stipendijní_fond___prémiové_stipendium_Karla_Skalického</vt:lpstr>
      <vt:lpstr>Stipendijní_fond___prémiové_stipendium_pro_doktorandy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hovjacka</dc:creator>
  <cp:lastModifiedBy>Mackerle Adam doc. ThLic. Th.D.</cp:lastModifiedBy>
  <cp:lastPrinted>2025-10-14T08:52:59Z</cp:lastPrinted>
  <dcterms:created xsi:type="dcterms:W3CDTF">2016-05-06T13:25:51Z</dcterms:created>
  <dcterms:modified xsi:type="dcterms:W3CDTF">2025-10-17T09:00:06Z</dcterms:modified>
</cp:coreProperties>
</file>